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5" windowHeight="11700"/>
  </bookViews>
  <sheets>
    <sheet name="TABELLA DA RIEMPIRE" sheetId="3" r:id="rId1"/>
  </sheets>
  <calcPr calcId="125725"/>
</workbook>
</file>

<file path=xl/calcChain.xml><?xml version="1.0" encoding="utf-8"?>
<calcChain xmlns="http://schemas.openxmlformats.org/spreadsheetml/2006/main">
  <c r="B7" i="3"/>
  <c r="B3"/>
  <c r="B6"/>
  <c r="B2"/>
  <c r="B11"/>
  <c r="B15" s="1"/>
  <c r="B16" s="1"/>
  <c r="B4" l="1"/>
  <c r="B8"/>
  <c r="B20"/>
  <c r="B32" l="1"/>
  <c r="B12" s="1"/>
  <c r="B17" s="1"/>
  <c r="B18" l="1"/>
  <c r="F16" l="1"/>
  <c r="B19"/>
  <c r="F13"/>
  <c r="F15"/>
  <c r="F9"/>
  <c r="F3"/>
  <c r="F12"/>
  <c r="F11"/>
  <c r="F14"/>
  <c r="F5"/>
  <c r="F6"/>
  <c r="F8"/>
  <c r="F7"/>
  <c r="F2"/>
  <c r="F10"/>
  <c r="F4"/>
  <c r="F17" l="1"/>
  <c r="F18" l="1"/>
  <c r="F20" l="1"/>
  <c r="F19"/>
  <c r="F21" l="1"/>
  <c r="F22" l="1"/>
  <c r="F23" l="1"/>
  <c r="F24" l="1"/>
  <c r="F25" l="1"/>
  <c r="F26" l="1"/>
  <c r="F27" l="1"/>
  <c r="F28" l="1"/>
  <c r="F29" l="1"/>
  <c r="F30" l="1"/>
  <c r="F31" l="1"/>
  <c r="F32" s="1"/>
  <c r="E32"/>
</calcChain>
</file>

<file path=xl/sharedStrings.xml><?xml version="1.0" encoding="utf-8"?>
<sst xmlns="http://schemas.openxmlformats.org/spreadsheetml/2006/main" count="56" uniqueCount="56">
  <si>
    <t>DURATA (ANNI)</t>
  </si>
  <si>
    <t>Canone intero periodo con scomputo</t>
  </si>
  <si>
    <t xml:space="preserve">Spese abbattute in base a durata </t>
  </si>
  <si>
    <t>% SPESE RICONOSCIUTE SU SPESE SOSTENUTE</t>
  </si>
  <si>
    <t>1° ANNO</t>
  </si>
  <si>
    <t>2° ANNO</t>
  </si>
  <si>
    <t>3° ANNO</t>
  </si>
  <si>
    <t>4° ANNO</t>
  </si>
  <si>
    <t>5° ANNO</t>
  </si>
  <si>
    <t>6° ANNO</t>
  </si>
  <si>
    <t>7° ANNO</t>
  </si>
  <si>
    <t>8° ANNO</t>
  </si>
  <si>
    <t>9° ANNO</t>
  </si>
  <si>
    <t>10° ANNO</t>
  </si>
  <si>
    <t>11° ANNO</t>
  </si>
  <si>
    <t>12° ANNO</t>
  </si>
  <si>
    <t>13° ANNO</t>
  </si>
  <si>
    <t>14° ANNO</t>
  </si>
  <si>
    <t>15° ANNO</t>
  </si>
  <si>
    <t>16° ANNO</t>
  </si>
  <si>
    <t>17° ANNO</t>
  </si>
  <si>
    <t>18° ANNO</t>
  </si>
  <si>
    <t>19° ANNO</t>
  </si>
  <si>
    <t>TOTALE</t>
  </si>
  <si>
    <t>MQ PRIMO PIANO</t>
  </si>
  <si>
    <t xml:space="preserve">€/MQ   PRIMO PIANO           </t>
  </si>
  <si>
    <t>CANONE ANNUO PRIMO PIANO</t>
  </si>
  <si>
    <t>MQ PIANO RIALZATO</t>
  </si>
  <si>
    <t xml:space="preserve">€/MQ   PIANO RIALZATO           </t>
  </si>
  <si>
    <t>CANONE ANNUO PIANO RIALZATO</t>
  </si>
  <si>
    <t>CANONI ANNUI</t>
  </si>
  <si>
    <t>Spese per investimento</t>
  </si>
  <si>
    <t>Canone annuo medio con scomputo</t>
  </si>
  <si>
    <t>Canone mensile medio con scomputo</t>
  </si>
  <si>
    <t>20° ANNO</t>
  </si>
  <si>
    <t>21° ANNO</t>
  </si>
  <si>
    <t>22° ANNO</t>
  </si>
  <si>
    <t>23° ANNO</t>
  </si>
  <si>
    <t>24° ANNO</t>
  </si>
  <si>
    <t>25° ANNO</t>
  </si>
  <si>
    <t>26° ANNO</t>
  </si>
  <si>
    <t>27° ANNO</t>
  </si>
  <si>
    <t>28° ANNO</t>
  </si>
  <si>
    <t>29° ANNO</t>
  </si>
  <si>
    <t>30° ANNO</t>
  </si>
  <si>
    <t>Offerta temporale</t>
  </si>
  <si>
    <t xml:space="preserve">Offerta economica </t>
  </si>
  <si>
    <t>DURATA (ANNI) DI CONCESSIONE OFFERTI</t>
  </si>
  <si>
    <t>MQ PRIMO PIANO IN CONCESSIONE RICHIESTI</t>
  </si>
  <si>
    <t>MQ PIANO RIALZATO IN CONCESSIONE RICHIESTI</t>
  </si>
  <si>
    <t xml:space="preserve">DIFFERENZA RISPETTO CANONE MEDIO </t>
  </si>
  <si>
    <t>CANONE INTERO PERIODO SENZA SCOMPUTO</t>
  </si>
  <si>
    <t>Abbattimento in base a durata (1% per anno di concessione)</t>
  </si>
  <si>
    <t>PERCENTUALE RIALZO CANONE BASE D'ASTA</t>
  </si>
  <si>
    <t>TABELLA CALCOLO CANONE MERCATO COPERTO PIAZZA MUZII</t>
  </si>
  <si>
    <t>CANONE COMPLESSIVO MEDIO ANNUO SENZA SCOMPUTO</t>
  </si>
</sst>
</file>

<file path=xl/styles.xml><?xml version="1.0" encoding="utf-8"?>
<styleSheet xmlns="http://schemas.openxmlformats.org/spreadsheetml/2006/main">
  <numFmts count="2">
    <numFmt numFmtId="164" formatCode="#,##0.00\ &quot;€&quot;"/>
    <numFmt numFmtId="165" formatCode="0.0000%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2" fillId="0" borderId="2" xfId="0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4" fontId="5" fillId="2" borderId="10" xfId="0" applyNumberFormat="1" applyFont="1" applyFill="1" applyBorder="1" applyAlignment="1" applyProtection="1">
      <alignment horizontal="center" vertical="center"/>
      <protection locked="0"/>
    </xf>
    <xf numFmtId="165" fontId="5" fillId="2" borderId="1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vertical="center" wrapText="1"/>
    </xf>
    <xf numFmtId="10" fontId="2" fillId="0" borderId="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164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10" fontId="0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4" fontId="0" fillId="0" borderId="1" xfId="0" applyNumberFormat="1" applyFont="1" applyBorder="1" applyAlignment="1">
      <alignment horizontal="center" vertical="center"/>
    </xf>
    <xf numFmtId="0" fontId="0" fillId="0" borderId="0" xfId="0" applyFont="1"/>
    <xf numFmtId="164" fontId="0" fillId="0" borderId="2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 applyProtection="1">
      <alignment horizontal="center" vertical="center"/>
      <protection locked="0"/>
    </xf>
    <xf numFmtId="164" fontId="0" fillId="0" borderId="1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4" fontId="0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164" fontId="0" fillId="0" borderId="0" xfId="0" applyNumberFormat="1" applyFont="1"/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164" fontId="5" fillId="2" borderId="16" xfId="0" applyNumberFormat="1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0" fillId="0" borderId="11" xfId="0" applyFont="1" applyBorder="1" applyAlignment="1">
      <alignment vertical="center" wrapText="1"/>
    </xf>
    <xf numFmtId="164" fontId="0" fillId="0" borderId="12" xfId="0" applyNumberFormat="1" applyFont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165" fontId="5" fillId="0" borderId="14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Normale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showGridLines="0" tabSelected="1" workbookViewId="0">
      <selection activeCell="B28" sqref="B28:B30"/>
    </sheetView>
  </sheetViews>
  <sheetFormatPr defaultRowHeight="15"/>
  <cols>
    <col min="1" max="1" width="56" style="1" customWidth="1"/>
    <col min="2" max="2" width="13.7109375" style="8" customWidth="1"/>
    <col min="3" max="3" width="8.85546875" customWidth="1"/>
    <col min="4" max="4" width="10" style="1" customWidth="1"/>
    <col min="5" max="5" width="15.140625" style="1" customWidth="1"/>
    <col min="6" max="6" width="23" style="9" customWidth="1"/>
    <col min="7" max="7" width="11.5703125" bestFit="1" customWidth="1"/>
    <col min="8" max="8" width="10.5703125" bestFit="1" customWidth="1"/>
  </cols>
  <sheetData>
    <row r="1" spans="1:8" s="1" customFormat="1" ht="29.25" customHeight="1">
      <c r="A1" s="54" t="s">
        <v>54</v>
      </c>
      <c r="B1" s="54"/>
      <c r="C1" s="28"/>
      <c r="D1" s="55" t="s">
        <v>30</v>
      </c>
      <c r="E1" s="56"/>
      <c r="F1" s="12" t="s">
        <v>50</v>
      </c>
    </row>
    <row r="2" spans="1:8">
      <c r="A2" s="29" t="s">
        <v>24</v>
      </c>
      <c r="B2" s="30">
        <f>+B28</f>
        <v>0</v>
      </c>
      <c r="C2" s="31"/>
      <c r="D2" s="32" t="s">
        <v>4</v>
      </c>
      <c r="E2" s="33"/>
      <c r="F2" s="24" t="e">
        <f>E2-$B$18</f>
        <v>#DIV/0!</v>
      </c>
      <c r="G2" s="4"/>
    </row>
    <row r="3" spans="1:8" s="1" customFormat="1">
      <c r="A3" s="27" t="s">
        <v>25</v>
      </c>
      <c r="B3" s="34">
        <f>10*(1+B30)</f>
        <v>10</v>
      </c>
      <c r="C3" s="28"/>
      <c r="D3" s="32" t="s">
        <v>5</v>
      </c>
      <c r="E3" s="33"/>
      <c r="F3" s="24" t="e">
        <f t="shared" ref="F3:F19" si="0">E3-$B$18</f>
        <v>#DIV/0!</v>
      </c>
      <c r="G3" s="4"/>
    </row>
    <row r="4" spans="1:8">
      <c r="A4" s="29" t="s">
        <v>26</v>
      </c>
      <c r="B4" s="34">
        <f>(B2*B3)*12</f>
        <v>0</v>
      </c>
      <c r="C4" s="31"/>
      <c r="D4" s="32" t="s">
        <v>6</v>
      </c>
      <c r="E4" s="33"/>
      <c r="F4" s="24" t="e">
        <f>E4-$B$18</f>
        <v>#DIV/0!</v>
      </c>
      <c r="G4" s="4"/>
    </row>
    <row r="5" spans="1:8">
      <c r="A5" s="29"/>
      <c r="B5" s="34"/>
      <c r="C5" s="31"/>
      <c r="D5" s="32" t="s">
        <v>7</v>
      </c>
      <c r="E5" s="33"/>
      <c r="F5" s="24" t="e">
        <f t="shared" si="0"/>
        <v>#DIV/0!</v>
      </c>
      <c r="G5" s="4"/>
    </row>
    <row r="6" spans="1:8">
      <c r="A6" s="29" t="s">
        <v>27</v>
      </c>
      <c r="B6" s="30">
        <f>+B29</f>
        <v>0</v>
      </c>
      <c r="C6" s="31"/>
      <c r="D6" s="32" t="s">
        <v>8</v>
      </c>
      <c r="E6" s="33"/>
      <c r="F6" s="24" t="e">
        <f t="shared" si="0"/>
        <v>#DIV/0!</v>
      </c>
      <c r="G6" s="4"/>
    </row>
    <row r="7" spans="1:8">
      <c r="A7" s="27" t="s">
        <v>28</v>
      </c>
      <c r="B7" s="34">
        <f>(14.1*90%)*(1+B30)</f>
        <v>12.69</v>
      </c>
      <c r="C7" s="31"/>
      <c r="D7" s="32" t="s">
        <v>9</v>
      </c>
      <c r="E7" s="33"/>
      <c r="F7" s="24" t="e">
        <f t="shared" si="0"/>
        <v>#DIV/0!</v>
      </c>
      <c r="G7" s="4"/>
    </row>
    <row r="8" spans="1:8">
      <c r="A8" s="29" t="s">
        <v>29</v>
      </c>
      <c r="B8" s="34">
        <f>(B6*B7)*12</f>
        <v>0</v>
      </c>
      <c r="C8" s="31"/>
      <c r="D8" s="32" t="s">
        <v>10</v>
      </c>
      <c r="E8" s="33"/>
      <c r="F8" s="24" t="e">
        <f t="shared" si="0"/>
        <v>#DIV/0!</v>
      </c>
      <c r="G8" s="4"/>
    </row>
    <row r="9" spans="1:8">
      <c r="A9" s="35"/>
      <c r="B9" s="36"/>
      <c r="C9" s="31"/>
      <c r="D9" s="32" t="s">
        <v>11</v>
      </c>
      <c r="E9" s="33"/>
      <c r="F9" s="24" t="e">
        <f t="shared" si="0"/>
        <v>#DIV/0!</v>
      </c>
      <c r="G9" s="4"/>
    </row>
    <row r="10" spans="1:8">
      <c r="A10" s="28"/>
      <c r="B10" s="37"/>
      <c r="C10" s="31"/>
      <c r="D10" s="32" t="s">
        <v>12</v>
      </c>
      <c r="E10" s="33"/>
      <c r="F10" s="24" t="e">
        <f t="shared" si="0"/>
        <v>#DIV/0!</v>
      </c>
      <c r="G10" s="4"/>
    </row>
    <row r="11" spans="1:8">
      <c r="A11" s="29" t="s">
        <v>0</v>
      </c>
      <c r="B11" s="38">
        <f>+B24</f>
        <v>0</v>
      </c>
      <c r="C11" s="31"/>
      <c r="D11" s="32" t="s">
        <v>13</v>
      </c>
      <c r="E11" s="33"/>
      <c r="F11" s="24" t="e">
        <f t="shared" si="0"/>
        <v>#DIV/0!</v>
      </c>
      <c r="G11" s="4"/>
    </row>
    <row r="12" spans="1:8">
      <c r="A12" s="2" t="s">
        <v>51</v>
      </c>
      <c r="B12" s="3">
        <f>$B$32*$B$11</f>
        <v>0</v>
      </c>
      <c r="C12" s="31"/>
      <c r="D12" s="32" t="s">
        <v>14</v>
      </c>
      <c r="E12" s="33"/>
      <c r="F12" s="24" t="e">
        <f t="shared" si="0"/>
        <v>#DIV/0!</v>
      </c>
      <c r="G12" s="4"/>
    </row>
    <row r="13" spans="1:8" ht="15.75" thickBot="1">
      <c r="A13" s="28"/>
      <c r="B13" s="37"/>
      <c r="C13" s="31"/>
      <c r="D13" s="32" t="s">
        <v>15</v>
      </c>
      <c r="E13" s="33"/>
      <c r="F13" s="24" t="e">
        <f t="shared" si="0"/>
        <v>#DIV/0!</v>
      </c>
      <c r="G13" s="4"/>
    </row>
    <row r="14" spans="1:8">
      <c r="A14" s="39" t="s">
        <v>31</v>
      </c>
      <c r="B14" s="22">
        <v>1240842</v>
      </c>
      <c r="C14" s="31"/>
      <c r="D14" s="32" t="s">
        <v>16</v>
      </c>
      <c r="E14" s="33"/>
      <c r="F14" s="24" t="e">
        <f t="shared" si="0"/>
        <v>#DIV/0!</v>
      </c>
      <c r="G14" s="4"/>
    </row>
    <row r="15" spans="1:8">
      <c r="A15" s="20" t="s">
        <v>52</v>
      </c>
      <c r="B15" s="21">
        <f>1%*B11</f>
        <v>0</v>
      </c>
      <c r="C15" s="31"/>
      <c r="D15" s="32" t="s">
        <v>17</v>
      </c>
      <c r="E15" s="33"/>
      <c r="F15" s="24" t="e">
        <f t="shared" si="0"/>
        <v>#DIV/0!</v>
      </c>
      <c r="G15" s="4"/>
    </row>
    <row r="16" spans="1:8" ht="15" customHeight="1">
      <c r="A16" s="23" t="s">
        <v>2</v>
      </c>
      <c r="B16" s="24">
        <f>B14*(1-B15)</f>
        <v>1240842</v>
      </c>
      <c r="C16" s="40"/>
      <c r="D16" s="32" t="s">
        <v>18</v>
      </c>
      <c r="E16" s="33"/>
      <c r="F16" s="24" t="e">
        <f t="shared" si="0"/>
        <v>#DIV/0!</v>
      </c>
      <c r="G16" s="4"/>
      <c r="H16" s="4"/>
    </row>
    <row r="17" spans="1:7" ht="15" customHeight="1">
      <c r="A17" s="5" t="s">
        <v>1</v>
      </c>
      <c r="B17" s="6">
        <f>B12-B16</f>
        <v>-1240842</v>
      </c>
      <c r="C17" s="31"/>
      <c r="D17" s="32" t="s">
        <v>19</v>
      </c>
      <c r="E17" s="33"/>
      <c r="F17" s="24" t="e">
        <f t="shared" si="0"/>
        <v>#DIV/0!</v>
      </c>
      <c r="G17" s="4"/>
    </row>
    <row r="18" spans="1:7">
      <c r="A18" s="23" t="s">
        <v>32</v>
      </c>
      <c r="B18" s="24" t="e">
        <f>B17/B11</f>
        <v>#DIV/0!</v>
      </c>
      <c r="C18" s="31"/>
      <c r="D18" s="32" t="s">
        <v>20</v>
      </c>
      <c r="E18" s="33"/>
      <c r="F18" s="24" t="e">
        <f t="shared" si="0"/>
        <v>#DIV/0!</v>
      </c>
      <c r="G18" s="4"/>
    </row>
    <row r="19" spans="1:7">
      <c r="A19" s="23" t="s">
        <v>33</v>
      </c>
      <c r="B19" s="24" t="e">
        <f>B18/12</f>
        <v>#DIV/0!</v>
      </c>
      <c r="C19" s="31"/>
      <c r="D19" s="32" t="s">
        <v>21</v>
      </c>
      <c r="E19" s="33"/>
      <c r="F19" s="24" t="e">
        <f t="shared" si="0"/>
        <v>#DIV/0!</v>
      </c>
      <c r="G19" s="4"/>
    </row>
    <row r="20" spans="1:7" ht="15" customHeight="1" thickBot="1">
      <c r="A20" s="25" t="s">
        <v>3</v>
      </c>
      <c r="B20" s="26">
        <f>B16/B14</f>
        <v>1</v>
      </c>
      <c r="C20" s="31"/>
      <c r="D20" s="32" t="s">
        <v>22</v>
      </c>
      <c r="E20" s="33"/>
      <c r="F20" s="24" t="e">
        <f t="shared" ref="F20:F31" si="1">E20-$B$18</f>
        <v>#DIV/0!</v>
      </c>
      <c r="G20" s="4"/>
    </row>
    <row r="21" spans="1:7" ht="15.75" thickBot="1">
      <c r="A21" s="18"/>
      <c r="B21" s="19"/>
      <c r="C21" s="31"/>
      <c r="D21" s="32" t="s">
        <v>34</v>
      </c>
      <c r="E21" s="33"/>
      <c r="F21" s="24" t="e">
        <f t="shared" si="1"/>
        <v>#DIV/0!</v>
      </c>
      <c r="G21" s="4"/>
    </row>
    <row r="22" spans="1:7">
      <c r="A22" s="49"/>
      <c r="B22" s="50"/>
      <c r="C22" s="31"/>
      <c r="D22" s="32" t="s">
        <v>35</v>
      </c>
      <c r="E22" s="33"/>
      <c r="F22" s="24" t="e">
        <f t="shared" si="1"/>
        <v>#DIV/0!</v>
      </c>
    </row>
    <row r="23" spans="1:7" ht="15" customHeight="1" thickBot="1">
      <c r="A23" s="14" t="s">
        <v>45</v>
      </c>
      <c r="B23" s="43"/>
      <c r="C23" s="31"/>
      <c r="D23" s="32" t="s">
        <v>36</v>
      </c>
      <c r="E23" s="33"/>
      <c r="F23" s="24" t="e">
        <f t="shared" si="1"/>
        <v>#DIV/0!</v>
      </c>
    </row>
    <row r="24" spans="1:7" ht="15.75" thickBot="1">
      <c r="A24" s="47" t="s">
        <v>47</v>
      </c>
      <c r="B24" s="15"/>
      <c r="C24" s="31"/>
      <c r="D24" s="32" t="s">
        <v>37</v>
      </c>
      <c r="E24" s="33"/>
      <c r="F24" s="24" t="e">
        <f t="shared" si="1"/>
        <v>#DIV/0!</v>
      </c>
    </row>
    <row r="25" spans="1:7" ht="15.75" thickBot="1">
      <c r="A25" s="51"/>
      <c r="B25" s="52"/>
      <c r="C25" s="31"/>
      <c r="D25" s="32" t="s">
        <v>38</v>
      </c>
      <c r="E25" s="33"/>
      <c r="F25" s="24" t="e">
        <f t="shared" si="1"/>
        <v>#DIV/0!</v>
      </c>
    </row>
    <row r="26" spans="1:7" ht="15.75" thickBot="1">
      <c r="A26" s="35"/>
      <c r="B26" s="36"/>
      <c r="C26" s="31"/>
      <c r="D26" s="32" t="s">
        <v>39</v>
      </c>
      <c r="E26" s="33"/>
      <c r="F26" s="24" t="e">
        <f t="shared" si="1"/>
        <v>#DIV/0!</v>
      </c>
    </row>
    <row r="27" spans="1:7" ht="15.75" thickBot="1">
      <c r="A27" s="13" t="s">
        <v>46</v>
      </c>
      <c r="B27" s="41"/>
      <c r="C27" s="31"/>
      <c r="D27" s="32" t="s">
        <v>40</v>
      </c>
      <c r="E27" s="33"/>
      <c r="F27" s="24" t="e">
        <f t="shared" si="1"/>
        <v>#DIV/0!</v>
      </c>
    </row>
    <row r="28" spans="1:7" ht="15.75" thickBot="1">
      <c r="A28" s="42" t="s">
        <v>48</v>
      </c>
      <c r="B28" s="16"/>
      <c r="C28" s="31"/>
      <c r="D28" s="32" t="s">
        <v>41</v>
      </c>
      <c r="E28" s="33"/>
      <c r="F28" s="24" t="e">
        <f t="shared" si="1"/>
        <v>#DIV/0!</v>
      </c>
    </row>
    <row r="29" spans="1:7" ht="15.75" thickBot="1">
      <c r="A29" s="42" t="s">
        <v>49</v>
      </c>
      <c r="B29" s="16"/>
      <c r="C29" s="40"/>
      <c r="D29" s="32" t="s">
        <v>42</v>
      </c>
      <c r="E29" s="33"/>
      <c r="F29" s="24" t="e">
        <f t="shared" si="1"/>
        <v>#DIV/0!</v>
      </c>
    </row>
    <row r="30" spans="1:7" ht="15.75" thickBot="1">
      <c r="A30" s="42" t="s">
        <v>53</v>
      </c>
      <c r="B30" s="17"/>
      <c r="C30" s="31"/>
      <c r="D30" s="32" t="s">
        <v>43</v>
      </c>
      <c r="E30" s="33"/>
      <c r="F30" s="24" t="e">
        <f t="shared" si="1"/>
        <v>#DIV/0!</v>
      </c>
    </row>
    <row r="31" spans="1:7">
      <c r="A31" s="42"/>
      <c r="B31" s="53"/>
      <c r="C31" s="31"/>
      <c r="D31" s="32" t="s">
        <v>44</v>
      </c>
      <c r="E31" s="33"/>
      <c r="F31" s="24" t="e">
        <f t="shared" si="1"/>
        <v>#DIV/0!</v>
      </c>
    </row>
    <row r="32" spans="1:7" ht="15.75" thickBot="1">
      <c r="A32" s="48" t="s">
        <v>55</v>
      </c>
      <c r="B32" s="44">
        <f>$B$4+$B$8</f>
        <v>0</v>
      </c>
      <c r="C32" s="31"/>
      <c r="D32" s="45" t="s">
        <v>23</v>
      </c>
      <c r="E32" s="46">
        <f>SUM(E2:E31)</f>
        <v>0</v>
      </c>
      <c r="F32" s="11" t="e">
        <f>SUM(F2:F31)</f>
        <v>#DIV/0!</v>
      </c>
    </row>
    <row r="34" spans="5:6">
      <c r="E34" s="10"/>
      <c r="F34" s="7"/>
    </row>
  </sheetData>
  <sheetProtection password="8BDC" sheet="1" objects="1" scenarios="1" selectLockedCells="1"/>
  <protectedRanges>
    <protectedRange sqref="E2:E31" name="Intervallo3"/>
    <protectedRange sqref="B28:B30" name="Intervallo2"/>
    <protectedRange sqref="B24" name="Intervallo1"/>
  </protectedRanges>
  <mergeCells count="2">
    <mergeCell ref="A1:B1"/>
    <mergeCell ref="D1:E1"/>
  </mergeCells>
  <conditionalFormatting sqref="B17 F32">
    <cfRule type="cellIs" dxfId="1" priority="3" operator="lessThan">
      <formula>0</formula>
    </cfRule>
  </conditionalFormatting>
  <conditionalFormatting sqref="E32">
    <cfRule type="cellIs" dxfId="0" priority="13" operator="lessThan">
      <formula>$B$17</formula>
    </cfRule>
  </conditionalFormatting>
  <dataValidations count="4">
    <dataValidation type="decimal" allowBlank="1" showInputMessage="1" showErrorMessage="1" sqref="B28">
      <formula1>0</formula1>
      <formula2>1680</formula2>
    </dataValidation>
    <dataValidation type="decimal" allowBlank="1" showInputMessage="1" showErrorMessage="1" sqref="B29">
      <formula1>0</formula1>
      <formula2>721</formula2>
    </dataValidation>
    <dataValidation type="decimal" allowBlank="1" showInputMessage="1" showErrorMessage="1" sqref="B30:B31">
      <formula1>0</formula1>
      <formula2>1</formula2>
    </dataValidation>
    <dataValidation type="whole" allowBlank="1" showInputMessage="1" showErrorMessage="1" sqref="B24:B25">
      <formula1>10</formula1>
      <formula2>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TABELLA DA RIEMPIRE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2024-04-12T09:08:22Z</dcterms:modified>
</cp:coreProperties>
</file>